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</sheets>
  <definedNames/>
  <calcPr/>
</workbook>
</file>

<file path=xl/sharedStrings.xml><?xml version="1.0" encoding="utf-8"?>
<sst xmlns="http://schemas.openxmlformats.org/spreadsheetml/2006/main" count="99" uniqueCount="80">
  <si>
    <t>BUDGET</t>
  </si>
  <si>
    <t>Last Fiscal Year</t>
  </si>
  <si>
    <t>This Fiscal Year (Budget)</t>
  </si>
  <si>
    <t>Revenue</t>
  </si>
  <si>
    <t>Residential</t>
  </si>
  <si>
    <t>Maintenance</t>
  </si>
  <si>
    <t>Commercial</t>
  </si>
  <si>
    <t>Revenue Produced</t>
  </si>
  <si>
    <t>Cumulative Revenue Produced</t>
  </si>
  <si>
    <t>Variable Expenses</t>
  </si>
  <si>
    <t>Staff Labour (incl Burdens)</t>
  </si>
  <si>
    <t>Subs</t>
  </si>
  <si>
    <t>Materials</t>
  </si>
  <si>
    <t>Rental Fees, Dump, Delivery</t>
  </si>
  <si>
    <t xml:space="preserve">Misc </t>
  </si>
  <si>
    <t>Total Variable Expenses</t>
  </si>
  <si>
    <t>Gross Profit</t>
  </si>
  <si>
    <t>If you'd like to change your expenses to match a P&amp;L</t>
  </si>
  <si>
    <t>statement you can do so using column A (below)</t>
  </si>
  <si>
    <t>Fixed Expenses</t>
  </si>
  <si>
    <t>Vehicle Expenses</t>
  </si>
  <si>
    <t>Vehicle</t>
  </si>
  <si>
    <t>Vehicle Fuel</t>
  </si>
  <si>
    <t>Vehicle Insurance</t>
  </si>
  <si>
    <t>Vehicle Repair + Maintenance</t>
  </si>
  <si>
    <t>Parking</t>
  </si>
  <si>
    <t>Misc</t>
  </si>
  <si>
    <t xml:space="preserve"> </t>
  </si>
  <si>
    <t>Operational Expenses</t>
  </si>
  <si>
    <t>Management Staff Salary and Bonuses</t>
  </si>
  <si>
    <t>Employee Benefits</t>
  </si>
  <si>
    <t>Bank Charges</t>
  </si>
  <si>
    <t>Interest</t>
  </si>
  <si>
    <t>Miscellaneous (incl Damages)</t>
  </si>
  <si>
    <t>CRM</t>
  </si>
  <si>
    <t>Liability Insurance</t>
  </si>
  <si>
    <t>Bookkeeping</t>
  </si>
  <si>
    <t>Payroll Processing</t>
  </si>
  <si>
    <t>Professional Fees (Legal, Accounting)</t>
  </si>
  <si>
    <t>Consulting and Development</t>
  </si>
  <si>
    <t>Office</t>
  </si>
  <si>
    <t>Home Office</t>
  </si>
  <si>
    <t>Utilities</t>
  </si>
  <si>
    <t>Travel</t>
  </si>
  <si>
    <t>Office Supplies</t>
  </si>
  <si>
    <t>Meals and Entertainment</t>
  </si>
  <si>
    <t>Business License</t>
  </si>
  <si>
    <t>Bad Debt</t>
  </si>
  <si>
    <t>Recruitment</t>
  </si>
  <si>
    <t>Amortization (CCA)</t>
  </si>
  <si>
    <t>Equipment</t>
  </si>
  <si>
    <t>Equipment Repair &amp; Maintenance</t>
  </si>
  <si>
    <t>Production Incentives</t>
  </si>
  <si>
    <t>Cell Phone</t>
  </si>
  <si>
    <t>Technology</t>
  </si>
  <si>
    <t>Training</t>
  </si>
  <si>
    <t>Payment Processing</t>
  </si>
  <si>
    <t>Culture Events</t>
  </si>
  <si>
    <t>Warranty Wark</t>
  </si>
  <si>
    <t>Marketing Expenses</t>
  </si>
  <si>
    <t>Branding</t>
  </si>
  <si>
    <t>Networking and Associations</t>
  </si>
  <si>
    <t>Homeshows</t>
  </si>
  <si>
    <t>Client Events</t>
  </si>
  <si>
    <t>Digital Marketing Contractor</t>
  </si>
  <si>
    <t>Digital Marketing Adspend</t>
  </si>
  <si>
    <t>Referral Program</t>
  </si>
  <si>
    <t>Clothing</t>
  </si>
  <si>
    <t>Cold Calling</t>
  </si>
  <si>
    <t>Telemarketing</t>
  </si>
  <si>
    <t>Flyer Printing</t>
  </si>
  <si>
    <t>Fyler Delivery</t>
  </si>
  <si>
    <t>Door Hangers</t>
  </si>
  <si>
    <t>Signs</t>
  </si>
  <si>
    <t>Business Cards</t>
  </si>
  <si>
    <t>Misc 1</t>
  </si>
  <si>
    <t xml:space="preserve">Marketing Expenses   </t>
  </si>
  <si>
    <t xml:space="preserve">Fixed Expenses   </t>
  </si>
  <si>
    <t>Total Fixed Expenses</t>
  </si>
  <si>
    <t>Net Profit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</si>
</sst>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$&quot;* #,##0.00_-;\-&quot;$&quot;* #,##0.00_-;_-&quot;$&quot;* &quot;-&quot;??_-;_-@"/>
    <numFmt numFmtId="165" formatCode="0.0%"/>
  </numFmts>
  <fonts count="14">
    <font>
      <sz val="12.0"/>
      <color rgb="FF000000"/>
      <name val="Calibri"/>
      <scheme val="minor"/>
    </font>
    <font>
      <sz val="12.0"/>
      <color rgb="FF000000"/>
      <name val="Arial"/>
    </font>
    <font>
      <b/>
      <sz val="20.0"/>
      <color rgb="FFFFFFFF"/>
      <name val="Arial"/>
    </font>
    <font/>
    <font>
      <sz val="10.0"/>
      <color rgb="FF000000"/>
      <name val="Arial"/>
    </font>
    <font>
      <b/>
      <sz val="14.0"/>
      <color rgb="FF000000"/>
      <name val="Arial"/>
    </font>
    <font>
      <sz val="14.0"/>
      <color rgb="FF000000"/>
      <name val="Arial"/>
    </font>
    <font>
      <sz val="11.0"/>
      <color rgb="FF000000"/>
      <name val="Arial"/>
    </font>
    <font>
      <i/>
      <sz val="11.0"/>
      <color rgb="FF000000"/>
      <name val="Arial"/>
    </font>
    <font>
      <sz val="11.0"/>
      <color theme="1"/>
      <name val="Arial"/>
    </font>
    <font>
      <b/>
      <sz val="11.0"/>
      <color theme="1"/>
      <name val="Arial"/>
    </font>
    <font>
      <sz val="11.0"/>
      <color rgb="FFD8D8D8"/>
      <name val="Arial"/>
    </font>
    <font>
      <b/>
      <sz val="11.0"/>
      <color rgb="FF000000"/>
      <name val="Arial"/>
    </font>
    <font>
      <b/>
      <sz val="11.0"/>
      <color rgb="FFD8D8D8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17365D"/>
        <bgColor rgb="FF17365D"/>
      </patternFill>
    </fill>
    <fill>
      <patternFill patternType="solid">
        <fgColor rgb="FFD8D8D8"/>
        <bgColor rgb="FFD8D8D8"/>
      </patternFill>
    </fill>
    <fill>
      <patternFill patternType="solid">
        <fgColor rgb="FF7FD4F7"/>
        <bgColor rgb="FF7FD4F7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AA519"/>
        <bgColor rgb="FFFAA519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3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0" fillId="0" fontId="4" numFmtId="0" xfId="0" applyFont="1"/>
    <xf borderId="4" fillId="0" fontId="5" numFmtId="0" xfId="0" applyAlignment="1" applyBorder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0" fillId="0" fontId="6" numFmtId="0" xfId="0" applyAlignment="1" applyFont="1">
      <alignment vertical="center"/>
    </xf>
    <xf borderId="0" fillId="0" fontId="1" numFmtId="0" xfId="0" applyAlignment="1" applyFont="1">
      <alignment vertical="center"/>
    </xf>
    <xf borderId="7" fillId="0" fontId="7" numFmtId="0" xfId="0" applyBorder="1" applyFont="1"/>
    <xf borderId="0" fillId="0" fontId="8" numFmtId="0" xfId="0" applyFont="1"/>
    <xf borderId="0" fillId="0" fontId="7" numFmtId="0" xfId="0" applyFont="1"/>
    <xf borderId="7" fillId="0" fontId="9" numFmtId="0" xfId="0" applyAlignment="1" applyBorder="1" applyFont="1">
      <alignment horizontal="right"/>
    </xf>
    <xf borderId="0" fillId="0" fontId="7" numFmtId="0" xfId="0" applyAlignment="1" applyFont="1">
      <alignment horizontal="center"/>
    </xf>
    <xf borderId="8" fillId="0" fontId="9" numFmtId="0" xfId="0" applyBorder="1" applyFont="1"/>
    <xf borderId="9" fillId="3" fontId="10" numFmtId="0" xfId="0" applyBorder="1" applyFill="1" applyFont="1"/>
    <xf borderId="10" fillId="3" fontId="10" numFmtId="0" xfId="0" applyBorder="1" applyFont="1"/>
    <xf borderId="10" fillId="3" fontId="11" numFmtId="3" xfId="0" applyBorder="1" applyFont="1" applyNumberFormat="1"/>
    <xf borderId="0" fillId="0" fontId="9" numFmtId="0" xfId="0" applyFont="1"/>
    <xf borderId="7" fillId="0" fontId="9" numFmtId="0" xfId="0" applyAlignment="1" applyBorder="1" applyFont="1">
      <alignment readingOrder="0"/>
    </xf>
    <xf borderId="11" fillId="4" fontId="7" numFmtId="164" xfId="0" applyBorder="1" applyFill="1" applyFont="1" applyNumberFormat="1"/>
    <xf borderId="0" fillId="0" fontId="7" numFmtId="164" xfId="0" applyFont="1" applyNumberFormat="1"/>
    <xf borderId="8" fillId="0" fontId="7" numFmtId="0" xfId="0" applyBorder="1" applyFont="1"/>
    <xf borderId="12" fillId="4" fontId="7" numFmtId="164" xfId="0" applyBorder="1" applyFont="1" applyNumberFormat="1"/>
    <xf borderId="7" fillId="0" fontId="9" numFmtId="0" xfId="0" applyBorder="1" applyFont="1"/>
    <xf borderId="13" fillId="0" fontId="9" numFmtId="0" xfId="0" applyBorder="1" applyFont="1"/>
    <xf borderId="13" fillId="0" fontId="12" numFmtId="164" xfId="0" applyAlignment="1" applyBorder="1" applyFont="1" applyNumberFormat="1">
      <alignment horizontal="center"/>
    </xf>
    <xf borderId="14" fillId="0" fontId="12" numFmtId="164" xfId="0" applyAlignment="1" applyBorder="1" applyFont="1" applyNumberFormat="1">
      <alignment horizontal="center"/>
    </xf>
    <xf borderId="7" fillId="0" fontId="10" numFmtId="0" xfId="0" applyBorder="1" applyFont="1"/>
    <xf borderId="15" fillId="5" fontId="10" numFmtId="164" xfId="0" applyBorder="1" applyFill="1" applyFont="1" applyNumberFormat="1"/>
    <xf borderId="16" fillId="0" fontId="10" numFmtId="164" xfId="0" applyBorder="1" applyFont="1" applyNumberFormat="1"/>
    <xf borderId="17" fillId="5" fontId="10" numFmtId="164" xfId="0" applyBorder="1" applyFont="1" applyNumberFormat="1"/>
    <xf borderId="7" fillId="0" fontId="9" numFmtId="164" xfId="0" applyBorder="1" applyFont="1" applyNumberFormat="1"/>
    <xf borderId="0" fillId="0" fontId="9" numFmtId="164" xfId="0" applyFont="1" applyNumberFormat="1"/>
    <xf borderId="0" fillId="0" fontId="10" numFmtId="0" xfId="0" applyFont="1"/>
    <xf borderId="8" fillId="0" fontId="10" numFmtId="0" xfId="0" applyBorder="1" applyFont="1"/>
    <xf borderId="10" fillId="3" fontId="9" numFmtId="164" xfId="0" applyBorder="1" applyFont="1" applyNumberFormat="1"/>
    <xf borderId="12" fillId="6" fontId="7" numFmtId="165" xfId="0" applyBorder="1" applyFill="1" applyFont="1" applyNumberFormat="1"/>
    <xf borderId="18" fillId="6" fontId="7" numFmtId="165" xfId="0" applyBorder="1" applyFont="1" applyNumberFormat="1"/>
    <xf borderId="19" fillId="6" fontId="7" numFmtId="165" xfId="0" applyBorder="1" applyFont="1" applyNumberFormat="1"/>
    <xf borderId="20" fillId="5" fontId="10" numFmtId="164" xfId="0" applyBorder="1" applyFont="1" applyNumberFormat="1"/>
    <xf borderId="20" fillId="6" fontId="10" numFmtId="165" xfId="0" applyBorder="1" applyFont="1" applyNumberFormat="1"/>
    <xf borderId="13" fillId="0" fontId="10" numFmtId="164" xfId="0" applyAlignment="1" applyBorder="1" applyFont="1" applyNumberFormat="1">
      <alignment horizontal="center"/>
    </xf>
    <xf borderId="14" fillId="0" fontId="10" numFmtId="164" xfId="0" applyAlignment="1" applyBorder="1" applyFont="1" applyNumberFormat="1">
      <alignment horizontal="center"/>
    </xf>
    <xf borderId="17" fillId="7" fontId="10" numFmtId="10" xfId="0" applyBorder="1" applyFill="1" applyFont="1" applyNumberFormat="1"/>
    <xf borderId="15" fillId="7" fontId="10" numFmtId="10" xfId="0" applyBorder="1" applyFont="1" applyNumberFormat="1"/>
    <xf borderId="9" fillId="3" fontId="10" numFmtId="0" xfId="0" applyAlignment="1" applyBorder="1" applyFont="1">
      <alignment horizontal="left"/>
    </xf>
    <xf borderId="0" fillId="0" fontId="10" numFmtId="164" xfId="0" applyFont="1" applyNumberFormat="1"/>
    <xf borderId="8" fillId="0" fontId="10" numFmtId="164" xfId="0" applyBorder="1" applyFont="1" applyNumberFormat="1"/>
    <xf borderId="9" fillId="5" fontId="10" numFmtId="0" xfId="0" applyBorder="1" applyFont="1"/>
    <xf borderId="10" fillId="8" fontId="7" numFmtId="164" xfId="0" applyBorder="1" applyFill="1" applyFont="1" applyNumberFormat="1"/>
    <xf borderId="12" fillId="9" fontId="7" numFmtId="165" xfId="0" applyBorder="1" applyFill="1" applyFont="1" applyNumberFormat="1"/>
    <xf borderId="18" fillId="9" fontId="7" numFmtId="165" xfId="0" applyBorder="1" applyFont="1" applyNumberFormat="1"/>
    <xf borderId="19" fillId="9" fontId="7" numFmtId="165" xfId="0" applyBorder="1" applyFont="1" applyNumberFormat="1"/>
    <xf borderId="10" fillId="3" fontId="13" numFmtId="3" xfId="0" applyBorder="1" applyFont="1" applyNumberFormat="1"/>
    <xf borderId="21" fillId="0" fontId="9" numFmtId="0" xfId="0" applyBorder="1" applyFont="1"/>
    <xf borderId="8" fillId="0" fontId="12" numFmtId="164" xfId="0" applyAlignment="1" applyBorder="1" applyFont="1" applyNumberFormat="1">
      <alignment horizontal="center"/>
    </xf>
    <xf borderId="20" fillId="5" fontId="7" numFmtId="164" xfId="0" applyBorder="1" applyFont="1" applyNumberFormat="1"/>
    <xf borderId="17" fillId="6" fontId="7" numFmtId="165" xfId="0" applyBorder="1" applyFont="1" applyNumberFormat="1"/>
    <xf borderId="0" fillId="0" fontId="10" numFmtId="164" xfId="0" applyAlignment="1" applyFont="1" applyNumberFormat="1">
      <alignment horizontal="center"/>
    </xf>
    <xf borderId="8" fillId="0" fontId="10" numFmtId="164" xfId="0" applyAlignment="1" applyBorder="1" applyFont="1" applyNumberFormat="1">
      <alignment horizontal="center"/>
    </xf>
    <xf borderId="15" fillId="5" fontId="12" numFmtId="164" xfId="0" applyBorder="1" applyFont="1" applyNumberFormat="1"/>
    <xf borderId="15" fillId="7" fontId="12" numFmtId="10" xfId="0" applyBorder="1" applyFont="1" applyNumberFormat="1"/>
    <xf borderId="22" fillId="0" fontId="7" numFmtId="0" xfId="0" applyBorder="1" applyFont="1"/>
    <xf borderId="13" fillId="0" fontId="7" numFmtId="0" xfId="0" applyBorder="1" applyFont="1"/>
    <xf borderId="14" fillId="0" fontId="7" numFmtId="0" xfId="0" applyBorder="1" applyFont="1"/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95250</xdr:rowOff>
    </xdr:from>
    <xdr:ext cx="5610225" cy="6381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  <pageSetUpPr fitToPage="1"/>
  </sheetPr>
  <sheetViews>
    <sheetView showGridLines="0" workbookViewId="0"/>
  </sheetViews>
  <sheetFormatPr customHeight="1" defaultColWidth="11.22" defaultRowHeight="15.0"/>
  <cols>
    <col customWidth="1" min="1" max="1" width="33.11"/>
    <col customWidth="1" min="2" max="2" width="14.78"/>
    <col customWidth="1" min="3" max="3" width="5.78"/>
    <col customWidth="1" min="4" max="4" width="18.78"/>
    <col customWidth="1" min="5" max="5" width="33.33"/>
    <col customWidth="1" min="6" max="6" width="14.78"/>
    <col customWidth="1" min="7" max="7" width="5.78"/>
    <col customWidth="1" min="8" max="8" width="18.78"/>
    <col customWidth="1" min="9" max="14" width="14.44"/>
    <col customWidth="1" min="15" max="26" width="11.1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1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8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34.5" customHeight="1">
      <c r="A4" s="2" t="s">
        <v>0</v>
      </c>
      <c r="B4" s="3"/>
      <c r="C4" s="3"/>
      <c r="D4" s="3"/>
      <c r="E4" s="3"/>
      <c r="F4" s="3"/>
      <c r="G4" s="3"/>
      <c r="H4" s="4"/>
      <c r="I4" s="5"/>
      <c r="J4" s="5"/>
      <c r="K4" s="5"/>
      <c r="L4" s="5"/>
      <c r="M4" s="5"/>
      <c r="N4" s="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2.5" customHeight="1">
      <c r="A5" s="6" t="s">
        <v>1</v>
      </c>
      <c r="B5" s="7"/>
      <c r="C5" s="7"/>
      <c r="D5" s="7"/>
      <c r="E5" s="6" t="s">
        <v>2</v>
      </c>
      <c r="F5" s="7"/>
      <c r="G5" s="7"/>
      <c r="H5" s="8"/>
      <c r="I5" s="9"/>
      <c r="J5" s="9"/>
      <c r="K5" s="9"/>
      <c r="L5" s="9"/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2.75" customHeight="1">
      <c r="A6" s="11"/>
      <c r="B6" s="12"/>
      <c r="C6" s="13"/>
      <c r="D6" s="13"/>
      <c r="E6" s="14"/>
      <c r="F6" s="15"/>
      <c r="H6" s="16"/>
      <c r="I6" s="13"/>
      <c r="J6" s="13"/>
      <c r="K6" s="13"/>
      <c r="L6" s="13"/>
      <c r="M6" s="13"/>
      <c r="N6" s="1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17" t="s">
        <v>3</v>
      </c>
      <c r="B7" s="18"/>
      <c r="C7" s="19"/>
      <c r="D7" s="20"/>
      <c r="E7" s="17" t="s">
        <v>3</v>
      </c>
      <c r="F7" s="18"/>
      <c r="G7" s="18"/>
      <c r="H7" s="16"/>
      <c r="I7" s="13"/>
      <c r="J7" s="13"/>
      <c r="K7" s="13"/>
      <c r="L7" s="13"/>
      <c r="M7" s="13"/>
      <c r="N7" s="1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21" t="s">
        <v>4</v>
      </c>
      <c r="B8" s="22"/>
      <c r="C8" s="23"/>
      <c r="D8" s="13"/>
      <c r="E8" s="21" t="s">
        <v>4</v>
      </c>
      <c r="F8" s="22"/>
      <c r="G8" s="23"/>
      <c r="H8" s="24"/>
      <c r="I8" s="13"/>
      <c r="J8" s="13"/>
      <c r="K8" s="13"/>
      <c r="L8" s="13"/>
      <c r="M8" s="13"/>
      <c r="N8" s="1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21" t="s">
        <v>5</v>
      </c>
      <c r="B9" s="25"/>
      <c r="C9" s="23"/>
      <c r="D9" s="13"/>
      <c r="E9" s="21" t="s">
        <v>5</v>
      </c>
      <c r="F9" s="22"/>
      <c r="G9" s="23"/>
      <c r="H9" s="24"/>
      <c r="I9" s="13"/>
      <c r="J9" s="13"/>
      <c r="K9" s="13"/>
      <c r="L9" s="13"/>
      <c r="M9" s="13"/>
      <c r="N9" s="1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21" t="s">
        <v>6</v>
      </c>
      <c r="B10" s="22"/>
      <c r="C10" s="23"/>
      <c r="D10" s="13"/>
      <c r="E10" s="21" t="s">
        <v>6</v>
      </c>
      <c r="F10" s="22"/>
      <c r="G10" s="23"/>
      <c r="H10" s="24"/>
      <c r="I10" s="13"/>
      <c r="J10" s="13"/>
      <c r="K10" s="13"/>
      <c r="L10" s="13"/>
      <c r="M10" s="13"/>
      <c r="N10" s="1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26"/>
      <c r="B11" s="27"/>
      <c r="C11" s="23"/>
      <c r="D11" s="28" t="s">
        <v>7</v>
      </c>
      <c r="E11" s="26"/>
      <c r="F11" s="27"/>
      <c r="G11" s="23"/>
      <c r="H11" s="29" t="s">
        <v>7</v>
      </c>
      <c r="I11" s="13"/>
      <c r="J11" s="13"/>
      <c r="K11" s="13"/>
      <c r="L11" s="13"/>
      <c r="M11" s="13"/>
      <c r="N11" s="1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30" t="s">
        <v>8</v>
      </c>
      <c r="B12" s="31">
        <f>SUM(B8:B10)</f>
        <v>0</v>
      </c>
      <c r="C12" s="32"/>
      <c r="D12" s="33">
        <f>B12</f>
        <v>0</v>
      </c>
      <c r="E12" s="30" t="str">
        <f>A12</f>
        <v>Cumulative Revenue Produced</v>
      </c>
      <c r="F12" s="31">
        <f>SUM(F8:F10)</f>
        <v>0</v>
      </c>
      <c r="G12" s="32"/>
      <c r="H12" s="31">
        <f>F12</f>
        <v>0</v>
      </c>
      <c r="I12" s="13"/>
      <c r="J12" s="13"/>
      <c r="K12" s="13"/>
      <c r="L12" s="13"/>
      <c r="M12" s="13"/>
      <c r="N12" s="1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34"/>
      <c r="B13" s="35"/>
      <c r="C13" s="35"/>
      <c r="D13" s="36"/>
      <c r="E13" s="34"/>
      <c r="F13" s="35"/>
      <c r="G13" s="35"/>
      <c r="H13" s="37"/>
      <c r="I13" s="13"/>
      <c r="J13" s="13"/>
      <c r="K13" s="13"/>
      <c r="L13" s="13"/>
      <c r="M13" s="13"/>
      <c r="N13" s="1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7" t="s">
        <v>9</v>
      </c>
      <c r="B14" s="38"/>
      <c r="C14" s="19"/>
      <c r="D14" s="1"/>
      <c r="E14" s="17" t="s">
        <v>9</v>
      </c>
      <c r="F14" s="38"/>
      <c r="G14" s="38"/>
      <c r="H14" s="37"/>
      <c r="I14" s="13"/>
      <c r="J14" s="13"/>
      <c r="K14" s="13"/>
      <c r="L14" s="13"/>
      <c r="M14" s="13"/>
      <c r="N14" s="1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26" t="s">
        <v>10</v>
      </c>
      <c r="B15" s="22"/>
      <c r="C15" s="39" t="str">
        <f t="shared" ref="C15:C19" si="1">IFERROR(B15/$D$12,"")</f>
        <v/>
      </c>
      <c r="D15" s="36"/>
      <c r="E15" s="26" t="str">
        <f t="shared" ref="E15:E19" si="2">A15</f>
        <v>Staff Labour (incl Burdens)</v>
      </c>
      <c r="F15" s="22"/>
      <c r="G15" s="39" t="str">
        <f t="shared" ref="G15:G19" si="3">IFERROR(F15/$H$12,"")</f>
        <v/>
      </c>
      <c r="H15" s="37"/>
      <c r="I15" s="13"/>
      <c r="J15" s="13"/>
      <c r="K15" s="13"/>
      <c r="L15" s="13"/>
      <c r="M15" s="13"/>
      <c r="N15" s="1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26" t="s">
        <v>11</v>
      </c>
      <c r="B16" s="22"/>
      <c r="C16" s="40" t="str">
        <f t="shared" si="1"/>
        <v/>
      </c>
      <c r="D16" s="36"/>
      <c r="E16" s="26" t="str">
        <f t="shared" si="2"/>
        <v>Subs</v>
      </c>
      <c r="F16" s="22"/>
      <c r="G16" s="40" t="str">
        <f t="shared" si="3"/>
        <v/>
      </c>
      <c r="H16" s="37"/>
      <c r="I16" s="13"/>
      <c r="J16" s="13"/>
      <c r="K16" s="13"/>
      <c r="L16" s="13"/>
      <c r="M16" s="13"/>
      <c r="N16" s="1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26" t="s">
        <v>12</v>
      </c>
      <c r="B17" s="22"/>
      <c r="C17" s="40" t="str">
        <f t="shared" si="1"/>
        <v/>
      </c>
      <c r="D17" s="36"/>
      <c r="E17" s="26" t="str">
        <f t="shared" si="2"/>
        <v>Materials</v>
      </c>
      <c r="F17" s="22"/>
      <c r="G17" s="40" t="str">
        <f t="shared" si="3"/>
        <v/>
      </c>
      <c r="H17" s="37"/>
      <c r="I17" s="13"/>
      <c r="J17" s="13"/>
      <c r="K17" s="13"/>
      <c r="L17" s="13"/>
      <c r="M17" s="13"/>
      <c r="N17" s="1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26" t="s">
        <v>13</v>
      </c>
      <c r="B18" s="22"/>
      <c r="C18" s="41" t="str">
        <f t="shared" si="1"/>
        <v/>
      </c>
      <c r="D18" s="36"/>
      <c r="E18" s="26" t="str">
        <f t="shared" si="2"/>
        <v>Rental Fees, Dump, Delivery</v>
      </c>
      <c r="F18" s="22"/>
      <c r="G18" s="41" t="str">
        <f t="shared" si="3"/>
        <v/>
      </c>
      <c r="H18" s="37"/>
      <c r="I18" s="13"/>
      <c r="J18" s="13"/>
      <c r="K18" s="13"/>
      <c r="L18" s="13"/>
      <c r="M18" s="13"/>
      <c r="N18" s="1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26" t="s">
        <v>14</v>
      </c>
      <c r="B19" s="22"/>
      <c r="C19" s="41" t="str">
        <f t="shared" si="1"/>
        <v/>
      </c>
      <c r="D19" s="36"/>
      <c r="E19" s="26" t="str">
        <f t="shared" si="2"/>
        <v>Misc </v>
      </c>
      <c r="F19" s="22"/>
      <c r="G19" s="41" t="str">
        <f t="shared" si="3"/>
        <v/>
      </c>
      <c r="H19" s="37"/>
      <c r="I19" s="13"/>
      <c r="J19" s="13"/>
      <c r="K19" s="13"/>
      <c r="L19" s="13"/>
      <c r="M19" s="13"/>
      <c r="N19" s="1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26"/>
      <c r="B20" s="35"/>
      <c r="C20" s="35"/>
      <c r="D20" s="28" t="s">
        <v>9</v>
      </c>
      <c r="E20" s="26"/>
      <c r="F20" s="35"/>
      <c r="G20" s="35"/>
      <c r="H20" s="29" t="s">
        <v>9</v>
      </c>
      <c r="I20" s="13"/>
      <c r="J20" s="13"/>
      <c r="K20" s="13"/>
      <c r="L20" s="13"/>
      <c r="M20" s="13"/>
      <c r="N20" s="1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30" t="s">
        <v>15</v>
      </c>
      <c r="B21" s="42">
        <f>SUM(B15:B19)</f>
        <v>0</v>
      </c>
      <c r="C21" s="43" t="str">
        <f>IFERROR(B21/D12,"")</f>
        <v/>
      </c>
      <c r="D21" s="33">
        <f>B21</f>
        <v>0</v>
      </c>
      <c r="E21" s="30" t="str">
        <f>A21</f>
        <v>Total Variable Expenses</v>
      </c>
      <c r="F21" s="42">
        <f>SUM(F15:F19)</f>
        <v>0</v>
      </c>
      <c r="G21" s="43" t="str">
        <f>IFERROR(F21/$H$12,"")</f>
        <v/>
      </c>
      <c r="H21" s="31">
        <f>F21</f>
        <v>0</v>
      </c>
      <c r="I21" s="13"/>
      <c r="J21" s="13"/>
      <c r="K21" s="13"/>
      <c r="L21" s="13"/>
      <c r="M21" s="13"/>
      <c r="N21" s="1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26"/>
      <c r="B22" s="35"/>
      <c r="C22" s="35"/>
      <c r="D22" s="36"/>
      <c r="E22" s="26"/>
      <c r="F22" s="35"/>
      <c r="G22" s="35"/>
      <c r="H22" s="37"/>
      <c r="I22" s="13"/>
      <c r="J22" s="13"/>
      <c r="K22" s="13"/>
      <c r="L22" s="13"/>
      <c r="M22" s="13"/>
      <c r="N22" s="1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26"/>
      <c r="B23" s="35"/>
      <c r="C23" s="35"/>
      <c r="D23" s="44" t="s">
        <v>16</v>
      </c>
      <c r="E23" s="26"/>
      <c r="F23" s="35"/>
      <c r="G23" s="35"/>
      <c r="H23" s="45" t="s">
        <v>16</v>
      </c>
      <c r="I23" s="13"/>
      <c r="J23" s="13"/>
      <c r="K23" s="13"/>
      <c r="L23" s="13"/>
      <c r="M23" s="13"/>
      <c r="N23" s="1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26" t="s">
        <v>17</v>
      </c>
      <c r="B24" s="35"/>
      <c r="C24" s="35"/>
      <c r="D24" s="33">
        <f>D12-D21</f>
        <v>0</v>
      </c>
      <c r="E24" s="26"/>
      <c r="F24" s="35"/>
      <c r="G24" s="35"/>
      <c r="H24" s="31">
        <f>H12-H21</f>
        <v>0</v>
      </c>
      <c r="I24" s="13"/>
      <c r="J24" s="13"/>
      <c r="K24" s="13"/>
      <c r="L24" s="13"/>
      <c r="M24" s="13"/>
      <c r="N24" s="1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26" t="s">
        <v>18</v>
      </c>
      <c r="B25" s="35"/>
      <c r="C25" s="35"/>
      <c r="D25" s="46" t="str">
        <f>IFERROR((D12-D21)/D12,"")</f>
        <v/>
      </c>
      <c r="E25" s="30"/>
      <c r="F25" s="35"/>
      <c r="G25" s="35"/>
      <c r="H25" s="47" t="str">
        <f>IFERROR((H12-H21)/H12,"")</f>
        <v/>
      </c>
      <c r="I25" s="13"/>
      <c r="J25" s="13"/>
      <c r="K25" s="13"/>
      <c r="L25" s="13"/>
      <c r="M25" s="13"/>
      <c r="N25" s="1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30"/>
      <c r="B26" s="35"/>
      <c r="C26" s="35"/>
      <c r="D26" s="13"/>
      <c r="E26" s="30"/>
      <c r="F26" s="35"/>
      <c r="G26" s="35"/>
      <c r="H26" s="24"/>
      <c r="I26" s="13"/>
      <c r="J26" s="13"/>
      <c r="K26" s="13"/>
      <c r="L26" s="13"/>
      <c r="M26" s="13"/>
      <c r="N26" s="1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48" t="s">
        <v>19</v>
      </c>
      <c r="B27" s="38"/>
      <c r="C27" s="38"/>
      <c r="D27" s="13"/>
      <c r="E27" s="17" t="s">
        <v>19</v>
      </c>
      <c r="F27" s="38"/>
      <c r="G27" s="38"/>
      <c r="H27" s="24"/>
      <c r="I27" s="13"/>
      <c r="J27" s="13"/>
      <c r="K27" s="13"/>
      <c r="L27" s="13"/>
      <c r="M27" s="13"/>
      <c r="N27" s="1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26"/>
      <c r="B28" s="35"/>
      <c r="C28" s="35"/>
      <c r="D28" s="49"/>
      <c r="E28" s="26"/>
      <c r="F28" s="35"/>
      <c r="G28" s="35"/>
      <c r="H28" s="50"/>
      <c r="I28" s="13"/>
      <c r="J28" s="13"/>
      <c r="K28" s="13"/>
      <c r="L28" s="13"/>
      <c r="M28" s="13"/>
      <c r="N28" s="1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7" t="s">
        <v>20</v>
      </c>
      <c r="B29" s="38"/>
      <c r="C29" s="19"/>
      <c r="D29" s="49"/>
      <c r="E29" s="51" t="s">
        <v>20</v>
      </c>
      <c r="F29" s="38"/>
      <c r="G29" s="38"/>
      <c r="H29" s="50"/>
      <c r="I29" s="13"/>
      <c r="J29" s="13"/>
      <c r="K29" s="13"/>
      <c r="L29" s="13"/>
      <c r="M29" s="13"/>
      <c r="N29" s="1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26" t="s">
        <v>21</v>
      </c>
      <c r="B30" s="22"/>
      <c r="C30" s="39" t="str">
        <f t="shared" ref="C30:C35" si="4">IFERROR(B30/$D$12,"")</f>
        <v/>
      </c>
      <c r="D30" s="49"/>
      <c r="E30" s="26" t="str">
        <f t="shared" ref="E30:E35" si="5">A30</f>
        <v>Vehicle</v>
      </c>
      <c r="F30" s="22"/>
      <c r="G30" s="39" t="str">
        <f t="shared" ref="G30:G35" si="6">IFERROR(F30/$H$12,"")</f>
        <v/>
      </c>
      <c r="H30" s="50"/>
      <c r="I30" s="13"/>
      <c r="J30" s="13"/>
      <c r="K30" s="13"/>
      <c r="L30" s="13"/>
      <c r="M30" s="13"/>
      <c r="N30" s="1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26" t="s">
        <v>22</v>
      </c>
      <c r="B31" s="22"/>
      <c r="C31" s="40" t="str">
        <f t="shared" si="4"/>
        <v/>
      </c>
      <c r="D31" s="49"/>
      <c r="E31" s="26" t="str">
        <f t="shared" si="5"/>
        <v>Vehicle Fuel</v>
      </c>
      <c r="F31" s="22"/>
      <c r="G31" s="40" t="str">
        <f t="shared" si="6"/>
        <v/>
      </c>
      <c r="H31" s="50"/>
      <c r="I31" s="13"/>
      <c r="J31" s="13"/>
      <c r="K31" s="13"/>
      <c r="L31" s="13"/>
      <c r="M31" s="13"/>
      <c r="N31" s="1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26" t="s">
        <v>23</v>
      </c>
      <c r="B32" s="22"/>
      <c r="C32" s="40" t="str">
        <f t="shared" si="4"/>
        <v/>
      </c>
      <c r="D32" s="49"/>
      <c r="E32" s="26" t="str">
        <f t="shared" si="5"/>
        <v>Vehicle Insurance</v>
      </c>
      <c r="F32" s="22"/>
      <c r="G32" s="40" t="str">
        <f t="shared" si="6"/>
        <v/>
      </c>
      <c r="H32" s="50"/>
      <c r="I32" s="13"/>
      <c r="J32" s="13"/>
      <c r="K32" s="13"/>
      <c r="L32" s="13"/>
      <c r="M32" s="13"/>
      <c r="N32" s="1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26" t="s">
        <v>24</v>
      </c>
      <c r="B33" s="22"/>
      <c r="C33" s="40" t="str">
        <f t="shared" si="4"/>
        <v/>
      </c>
      <c r="D33" s="52"/>
      <c r="E33" s="26" t="str">
        <f t="shared" si="5"/>
        <v>Vehicle Repair + Maintenance</v>
      </c>
      <c r="F33" s="22"/>
      <c r="G33" s="40" t="str">
        <f t="shared" si="6"/>
        <v/>
      </c>
      <c r="H33" s="50"/>
      <c r="I33" s="13"/>
      <c r="J33" s="13"/>
      <c r="K33" s="13"/>
      <c r="L33" s="13"/>
      <c r="M33" s="13"/>
      <c r="N33" s="1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26" t="s">
        <v>25</v>
      </c>
      <c r="B34" s="22"/>
      <c r="C34" s="40" t="str">
        <f t="shared" si="4"/>
        <v/>
      </c>
      <c r="D34" s="49"/>
      <c r="E34" s="26" t="str">
        <f t="shared" si="5"/>
        <v>Parking</v>
      </c>
      <c r="F34" s="22"/>
      <c r="G34" s="40" t="str">
        <f t="shared" si="6"/>
        <v/>
      </c>
      <c r="H34" s="50"/>
      <c r="I34" s="13"/>
      <c r="J34" s="13"/>
      <c r="K34" s="13"/>
      <c r="L34" s="13"/>
      <c r="M34" s="13"/>
      <c r="N34" s="1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26" t="s">
        <v>26</v>
      </c>
      <c r="B35" s="22"/>
      <c r="C35" s="41" t="str">
        <f t="shared" si="4"/>
        <v/>
      </c>
      <c r="D35" s="49"/>
      <c r="E35" s="26" t="str">
        <f t="shared" si="5"/>
        <v>Misc</v>
      </c>
      <c r="F35" s="22"/>
      <c r="G35" s="41" t="str">
        <f t="shared" si="6"/>
        <v/>
      </c>
      <c r="H35" s="50"/>
      <c r="I35" s="13"/>
      <c r="J35" s="13"/>
      <c r="K35" s="13"/>
      <c r="L35" s="13"/>
      <c r="M35" s="13"/>
      <c r="N35" s="1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26"/>
      <c r="B36" s="35"/>
      <c r="C36" s="35"/>
      <c r="D36" s="49" t="s">
        <v>27</v>
      </c>
      <c r="E36" s="26"/>
      <c r="F36" s="35"/>
      <c r="G36" s="35"/>
      <c r="H36" s="50" t="s">
        <v>27</v>
      </c>
      <c r="I36" s="13"/>
      <c r="J36" s="13"/>
      <c r="K36" s="13"/>
      <c r="L36" s="13"/>
      <c r="M36" s="13"/>
      <c r="N36" s="1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7" t="s">
        <v>28</v>
      </c>
      <c r="B37" s="38"/>
      <c r="C37" s="19"/>
      <c r="D37" s="49"/>
      <c r="E37" s="17" t="s">
        <v>28</v>
      </c>
      <c r="F37" s="38"/>
      <c r="G37" s="38"/>
      <c r="H37" s="50"/>
      <c r="I37" s="13"/>
      <c r="J37" s="13"/>
      <c r="K37" s="13"/>
      <c r="L37" s="13"/>
      <c r="M37" s="13"/>
      <c r="N37" s="1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1" t="s">
        <v>29</v>
      </c>
      <c r="B38" s="22"/>
      <c r="C38" s="53" t="str">
        <f t="shared" ref="C38:C68" si="7">IFERROR(B38/$D$12,"")</f>
        <v/>
      </c>
      <c r="D38" s="49"/>
      <c r="E38" s="26" t="str">
        <f t="shared" ref="E38:E68" si="8">A38</f>
        <v>Management Staff Salary and Bonuses</v>
      </c>
      <c r="F38" s="22"/>
      <c r="G38" s="53" t="str">
        <f t="shared" ref="G38:G68" si="9">IFERROR(F38/$H$12,"")</f>
        <v/>
      </c>
      <c r="H38" s="50"/>
      <c r="I38" s="13"/>
      <c r="J38" s="13"/>
      <c r="K38" s="13"/>
      <c r="L38" s="13"/>
      <c r="M38" s="13"/>
      <c r="N38" s="1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1" t="s">
        <v>30</v>
      </c>
      <c r="B39" s="22"/>
      <c r="C39" s="54" t="str">
        <f t="shared" si="7"/>
        <v/>
      </c>
      <c r="D39" s="49"/>
      <c r="E39" s="26" t="str">
        <f t="shared" si="8"/>
        <v>Employee Benefits</v>
      </c>
      <c r="F39" s="22"/>
      <c r="G39" s="54" t="str">
        <f t="shared" si="9"/>
        <v/>
      </c>
      <c r="H39" s="50"/>
      <c r="I39" s="13"/>
      <c r="J39" s="13"/>
      <c r="K39" s="13"/>
      <c r="L39" s="13"/>
      <c r="M39" s="13"/>
      <c r="N39" s="1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1" t="s">
        <v>31</v>
      </c>
      <c r="B40" s="22"/>
      <c r="C40" s="54" t="str">
        <f t="shared" si="7"/>
        <v/>
      </c>
      <c r="D40" s="49"/>
      <c r="E40" s="26" t="str">
        <f t="shared" si="8"/>
        <v>Bank Charges</v>
      </c>
      <c r="F40" s="22"/>
      <c r="G40" s="54" t="str">
        <f t="shared" si="9"/>
        <v/>
      </c>
      <c r="H40" s="50"/>
      <c r="I40" s="13"/>
      <c r="J40" s="13"/>
      <c r="K40" s="13"/>
      <c r="L40" s="13"/>
      <c r="M40" s="13"/>
      <c r="N40" s="1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1" t="s">
        <v>32</v>
      </c>
      <c r="B41" s="22"/>
      <c r="C41" s="54" t="str">
        <f t="shared" si="7"/>
        <v/>
      </c>
      <c r="D41" s="49"/>
      <c r="E41" s="26" t="str">
        <f t="shared" si="8"/>
        <v>Interest</v>
      </c>
      <c r="F41" s="22"/>
      <c r="G41" s="54" t="str">
        <f t="shared" si="9"/>
        <v/>
      </c>
      <c r="H41" s="50"/>
      <c r="I41" s="13"/>
      <c r="J41" s="13"/>
      <c r="K41" s="13"/>
      <c r="L41" s="13"/>
      <c r="M41" s="13"/>
      <c r="N41" s="1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1" t="s">
        <v>33</v>
      </c>
      <c r="B42" s="22"/>
      <c r="C42" s="54" t="str">
        <f t="shared" si="7"/>
        <v/>
      </c>
      <c r="D42" s="49"/>
      <c r="E42" s="26" t="str">
        <f t="shared" si="8"/>
        <v>Miscellaneous (incl Damages)</v>
      </c>
      <c r="F42" s="22"/>
      <c r="G42" s="54" t="str">
        <f t="shared" si="9"/>
        <v/>
      </c>
      <c r="H42" s="50"/>
      <c r="I42" s="13"/>
      <c r="J42" s="13"/>
      <c r="K42" s="13"/>
      <c r="L42" s="13"/>
      <c r="M42" s="13"/>
      <c r="N42" s="1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1" t="s">
        <v>34</v>
      </c>
      <c r="B43" s="22"/>
      <c r="C43" s="54" t="str">
        <f t="shared" si="7"/>
        <v/>
      </c>
      <c r="D43" s="49"/>
      <c r="E43" s="26" t="str">
        <f t="shared" si="8"/>
        <v>CRM</v>
      </c>
      <c r="F43" s="22"/>
      <c r="G43" s="54" t="str">
        <f t="shared" si="9"/>
        <v/>
      </c>
      <c r="H43" s="50"/>
      <c r="I43" s="13"/>
      <c r="J43" s="13"/>
      <c r="K43" s="13"/>
      <c r="L43" s="13"/>
      <c r="M43" s="13"/>
      <c r="N43" s="1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1" t="s">
        <v>35</v>
      </c>
      <c r="B44" s="22"/>
      <c r="C44" s="54" t="str">
        <f t="shared" si="7"/>
        <v/>
      </c>
      <c r="D44" s="49"/>
      <c r="E44" s="26" t="str">
        <f t="shared" si="8"/>
        <v>Liability Insurance</v>
      </c>
      <c r="F44" s="22"/>
      <c r="G44" s="54" t="str">
        <f t="shared" si="9"/>
        <v/>
      </c>
      <c r="H44" s="50"/>
      <c r="I44" s="13"/>
      <c r="J44" s="13"/>
      <c r="K44" s="13"/>
      <c r="L44" s="13"/>
      <c r="M44" s="13"/>
      <c r="N44" s="1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1" t="s">
        <v>36</v>
      </c>
      <c r="B45" s="22"/>
      <c r="C45" s="54" t="str">
        <f t="shared" si="7"/>
        <v/>
      </c>
      <c r="D45" s="49"/>
      <c r="E45" s="26" t="str">
        <f t="shared" si="8"/>
        <v>Bookkeeping</v>
      </c>
      <c r="F45" s="22"/>
      <c r="G45" s="54" t="str">
        <f t="shared" si="9"/>
        <v/>
      </c>
      <c r="H45" s="50"/>
      <c r="I45" s="13"/>
      <c r="J45" s="13"/>
      <c r="K45" s="13"/>
      <c r="L45" s="13"/>
      <c r="M45" s="13"/>
      <c r="N45" s="1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1" t="s">
        <v>37</v>
      </c>
      <c r="B46" s="22"/>
      <c r="C46" s="54" t="str">
        <f t="shared" si="7"/>
        <v/>
      </c>
      <c r="D46" s="49"/>
      <c r="E46" s="26" t="str">
        <f t="shared" si="8"/>
        <v>Payroll Processing</v>
      </c>
      <c r="F46" s="22"/>
      <c r="G46" s="54" t="str">
        <f t="shared" si="9"/>
        <v/>
      </c>
      <c r="H46" s="50"/>
      <c r="I46" s="13"/>
      <c r="J46" s="13"/>
      <c r="K46" s="13"/>
      <c r="L46" s="13"/>
      <c r="M46" s="13"/>
      <c r="N46" s="1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1" t="s">
        <v>38</v>
      </c>
      <c r="B47" s="22"/>
      <c r="C47" s="54" t="str">
        <f t="shared" si="7"/>
        <v/>
      </c>
      <c r="D47" s="49"/>
      <c r="E47" s="26" t="str">
        <f t="shared" si="8"/>
        <v>Professional Fees (Legal, Accounting)</v>
      </c>
      <c r="F47" s="22"/>
      <c r="G47" s="54" t="str">
        <f t="shared" si="9"/>
        <v/>
      </c>
      <c r="H47" s="50"/>
      <c r="I47" s="13"/>
      <c r="J47" s="13"/>
      <c r="K47" s="13"/>
      <c r="L47" s="13"/>
      <c r="M47" s="13"/>
      <c r="N47" s="1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1" t="s">
        <v>39</v>
      </c>
      <c r="B48" s="22"/>
      <c r="C48" s="54" t="str">
        <f t="shared" si="7"/>
        <v/>
      </c>
      <c r="D48" s="49"/>
      <c r="E48" s="26" t="str">
        <f t="shared" si="8"/>
        <v>Consulting and Development</v>
      </c>
      <c r="F48" s="22"/>
      <c r="G48" s="54" t="str">
        <f t="shared" si="9"/>
        <v/>
      </c>
      <c r="H48" s="50"/>
      <c r="I48" s="13"/>
      <c r="J48" s="13"/>
      <c r="K48" s="13"/>
      <c r="L48" s="13"/>
      <c r="M48" s="13"/>
      <c r="N48" s="1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1" t="s">
        <v>40</v>
      </c>
      <c r="B49" s="22"/>
      <c r="C49" s="54" t="str">
        <f t="shared" si="7"/>
        <v/>
      </c>
      <c r="D49" s="49"/>
      <c r="E49" s="26" t="str">
        <f t="shared" si="8"/>
        <v>Office</v>
      </c>
      <c r="F49" s="22"/>
      <c r="G49" s="54" t="str">
        <f t="shared" si="9"/>
        <v/>
      </c>
      <c r="H49" s="50"/>
      <c r="I49" s="13"/>
      <c r="J49" s="13"/>
      <c r="K49" s="13"/>
      <c r="L49" s="13"/>
      <c r="M49" s="13"/>
      <c r="N49" s="1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1" t="s">
        <v>41</v>
      </c>
      <c r="B50" s="22"/>
      <c r="C50" s="54" t="str">
        <f t="shared" si="7"/>
        <v/>
      </c>
      <c r="D50" s="49"/>
      <c r="E50" s="26" t="str">
        <f t="shared" si="8"/>
        <v>Home Office</v>
      </c>
      <c r="F50" s="22"/>
      <c r="G50" s="54" t="str">
        <f t="shared" si="9"/>
        <v/>
      </c>
      <c r="H50" s="50"/>
      <c r="I50" s="13"/>
      <c r="J50" s="13"/>
      <c r="K50" s="13"/>
      <c r="L50" s="13"/>
      <c r="M50" s="13"/>
      <c r="N50" s="1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1" t="s">
        <v>42</v>
      </c>
      <c r="B51" s="22"/>
      <c r="C51" s="54" t="str">
        <f t="shared" si="7"/>
        <v/>
      </c>
      <c r="D51" s="49"/>
      <c r="E51" s="26" t="str">
        <f t="shared" si="8"/>
        <v>Utilities</v>
      </c>
      <c r="F51" s="22"/>
      <c r="G51" s="54" t="str">
        <f t="shared" si="9"/>
        <v/>
      </c>
      <c r="H51" s="50"/>
      <c r="I51" s="13"/>
      <c r="J51" s="13"/>
      <c r="K51" s="13"/>
      <c r="L51" s="13"/>
      <c r="M51" s="13"/>
      <c r="N51" s="1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1" t="s">
        <v>43</v>
      </c>
      <c r="B52" s="22"/>
      <c r="C52" s="54" t="str">
        <f t="shared" si="7"/>
        <v/>
      </c>
      <c r="D52" s="49"/>
      <c r="E52" s="26" t="str">
        <f t="shared" si="8"/>
        <v>Travel</v>
      </c>
      <c r="F52" s="22"/>
      <c r="G52" s="54" t="str">
        <f t="shared" si="9"/>
        <v/>
      </c>
      <c r="H52" s="50"/>
      <c r="I52" s="13"/>
      <c r="J52" s="13"/>
      <c r="K52" s="13"/>
      <c r="L52" s="13"/>
      <c r="M52" s="13"/>
      <c r="N52" s="1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1" t="s">
        <v>44</v>
      </c>
      <c r="B53" s="22"/>
      <c r="C53" s="54" t="str">
        <f t="shared" si="7"/>
        <v/>
      </c>
      <c r="D53" s="49"/>
      <c r="E53" s="26" t="str">
        <f t="shared" si="8"/>
        <v>Office Supplies</v>
      </c>
      <c r="F53" s="22"/>
      <c r="G53" s="54" t="str">
        <f t="shared" si="9"/>
        <v/>
      </c>
      <c r="H53" s="50"/>
      <c r="I53" s="13"/>
      <c r="J53" s="13"/>
      <c r="K53" s="13"/>
      <c r="L53" s="13"/>
      <c r="M53" s="13"/>
      <c r="N53" s="1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1" t="s">
        <v>45</v>
      </c>
      <c r="B54" s="22"/>
      <c r="C54" s="54" t="str">
        <f t="shared" si="7"/>
        <v/>
      </c>
      <c r="D54" s="49"/>
      <c r="E54" s="26" t="str">
        <f t="shared" si="8"/>
        <v>Meals and Entertainment</v>
      </c>
      <c r="F54" s="22"/>
      <c r="G54" s="54" t="str">
        <f t="shared" si="9"/>
        <v/>
      </c>
      <c r="H54" s="50"/>
      <c r="I54" s="13"/>
      <c r="J54" s="13"/>
      <c r="K54" s="13"/>
      <c r="L54" s="13"/>
      <c r="M54" s="13"/>
      <c r="N54" s="1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1" t="s">
        <v>46</v>
      </c>
      <c r="B55" s="22"/>
      <c r="C55" s="54" t="str">
        <f t="shared" si="7"/>
        <v/>
      </c>
      <c r="D55" s="36"/>
      <c r="E55" s="26" t="str">
        <f t="shared" si="8"/>
        <v>Business License</v>
      </c>
      <c r="F55" s="22"/>
      <c r="G55" s="54" t="str">
        <f t="shared" si="9"/>
        <v/>
      </c>
      <c r="H55" s="37"/>
      <c r="I55" s="13"/>
      <c r="J55" s="13"/>
      <c r="K55" s="13"/>
      <c r="L55" s="13"/>
      <c r="M55" s="13"/>
      <c r="N55" s="1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1" t="s">
        <v>47</v>
      </c>
      <c r="B56" s="22"/>
      <c r="C56" s="54" t="str">
        <f t="shared" si="7"/>
        <v/>
      </c>
      <c r="D56" s="36"/>
      <c r="E56" s="26" t="str">
        <f t="shared" si="8"/>
        <v>Bad Debt</v>
      </c>
      <c r="F56" s="22"/>
      <c r="G56" s="54" t="str">
        <f t="shared" si="9"/>
        <v/>
      </c>
      <c r="H56" s="37"/>
      <c r="I56" s="13"/>
      <c r="J56" s="13"/>
      <c r="K56" s="13"/>
      <c r="L56" s="13"/>
      <c r="M56" s="13"/>
      <c r="N56" s="1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1" t="s">
        <v>48</v>
      </c>
      <c r="B57" s="22"/>
      <c r="C57" s="54" t="str">
        <f t="shared" si="7"/>
        <v/>
      </c>
      <c r="D57" s="49"/>
      <c r="E57" s="26" t="str">
        <f t="shared" si="8"/>
        <v>Recruitment</v>
      </c>
      <c r="F57" s="22"/>
      <c r="G57" s="54" t="str">
        <f t="shared" si="9"/>
        <v/>
      </c>
      <c r="H57" s="50"/>
      <c r="I57" s="13"/>
      <c r="J57" s="13"/>
      <c r="K57" s="13"/>
      <c r="L57" s="13"/>
      <c r="M57" s="13"/>
      <c r="N57" s="1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1" t="s">
        <v>49</v>
      </c>
      <c r="B58" s="22"/>
      <c r="C58" s="54" t="str">
        <f t="shared" si="7"/>
        <v/>
      </c>
      <c r="D58" s="49"/>
      <c r="E58" s="26" t="str">
        <f t="shared" si="8"/>
        <v>Amortization (CCA)</v>
      </c>
      <c r="F58" s="22"/>
      <c r="G58" s="54" t="str">
        <f t="shared" si="9"/>
        <v/>
      </c>
      <c r="H58" s="50"/>
      <c r="I58" s="13"/>
      <c r="J58" s="13"/>
      <c r="K58" s="13"/>
      <c r="L58" s="13"/>
      <c r="M58" s="13"/>
      <c r="N58" s="1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1" t="s">
        <v>50</v>
      </c>
      <c r="B59" s="22"/>
      <c r="C59" s="54" t="str">
        <f t="shared" si="7"/>
        <v/>
      </c>
      <c r="D59" s="49"/>
      <c r="E59" s="26" t="str">
        <f t="shared" si="8"/>
        <v>Equipment</v>
      </c>
      <c r="F59" s="22"/>
      <c r="G59" s="54" t="str">
        <f t="shared" si="9"/>
        <v/>
      </c>
      <c r="H59" s="50"/>
      <c r="I59" s="13"/>
      <c r="J59" s="13"/>
      <c r="K59" s="13"/>
      <c r="L59" s="13"/>
      <c r="M59" s="13"/>
      <c r="N59" s="1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1" t="s">
        <v>51</v>
      </c>
      <c r="B60" s="22"/>
      <c r="C60" s="54" t="str">
        <f t="shared" si="7"/>
        <v/>
      </c>
      <c r="D60" s="49"/>
      <c r="E60" s="26" t="str">
        <f t="shared" si="8"/>
        <v>Equipment Repair &amp; Maintenance</v>
      </c>
      <c r="F60" s="22"/>
      <c r="G60" s="54" t="str">
        <f t="shared" si="9"/>
        <v/>
      </c>
      <c r="H60" s="50"/>
      <c r="I60" s="13"/>
      <c r="J60" s="13"/>
      <c r="K60" s="13"/>
      <c r="L60" s="13"/>
      <c r="M60" s="13"/>
      <c r="N60" s="1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1" t="s">
        <v>52</v>
      </c>
      <c r="B61" s="22"/>
      <c r="C61" s="54" t="str">
        <f t="shared" si="7"/>
        <v/>
      </c>
      <c r="D61" s="49"/>
      <c r="E61" s="26" t="str">
        <f t="shared" si="8"/>
        <v>Production Incentives</v>
      </c>
      <c r="F61" s="22"/>
      <c r="G61" s="54" t="str">
        <f t="shared" si="9"/>
        <v/>
      </c>
      <c r="H61" s="50"/>
      <c r="I61" s="13"/>
      <c r="J61" s="13"/>
      <c r="K61" s="13"/>
      <c r="L61" s="13"/>
      <c r="M61" s="13"/>
      <c r="N61" s="1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1" t="s">
        <v>53</v>
      </c>
      <c r="B62" s="22"/>
      <c r="C62" s="54" t="str">
        <f t="shared" si="7"/>
        <v/>
      </c>
      <c r="D62" s="49"/>
      <c r="E62" s="26" t="str">
        <f t="shared" si="8"/>
        <v>Cell Phone</v>
      </c>
      <c r="F62" s="22"/>
      <c r="G62" s="54" t="str">
        <f t="shared" si="9"/>
        <v/>
      </c>
      <c r="H62" s="50"/>
      <c r="I62" s="13"/>
      <c r="J62" s="13"/>
      <c r="K62" s="13"/>
      <c r="L62" s="13"/>
      <c r="M62" s="13"/>
      <c r="N62" s="1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1" t="s">
        <v>54</v>
      </c>
      <c r="B63" s="22"/>
      <c r="C63" s="54" t="str">
        <f t="shared" si="7"/>
        <v/>
      </c>
      <c r="D63" s="49"/>
      <c r="E63" s="26" t="str">
        <f t="shared" si="8"/>
        <v>Technology</v>
      </c>
      <c r="F63" s="22"/>
      <c r="G63" s="54" t="str">
        <f t="shared" si="9"/>
        <v/>
      </c>
      <c r="H63" s="50"/>
      <c r="I63" s="13"/>
      <c r="J63" s="13"/>
      <c r="K63" s="13"/>
      <c r="L63" s="13"/>
      <c r="M63" s="13"/>
      <c r="N63" s="1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1" t="s">
        <v>55</v>
      </c>
      <c r="B64" s="22"/>
      <c r="C64" s="54" t="str">
        <f t="shared" si="7"/>
        <v/>
      </c>
      <c r="D64" s="36"/>
      <c r="E64" s="26" t="str">
        <f t="shared" si="8"/>
        <v>Training</v>
      </c>
      <c r="F64" s="22"/>
      <c r="G64" s="54" t="str">
        <f t="shared" si="9"/>
        <v/>
      </c>
      <c r="H64" s="37"/>
      <c r="I64" s="13"/>
      <c r="J64" s="13"/>
      <c r="K64" s="13"/>
      <c r="L64" s="13"/>
      <c r="M64" s="13"/>
      <c r="N64" s="1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1" t="s">
        <v>56</v>
      </c>
      <c r="B65" s="25"/>
      <c r="C65" s="54" t="str">
        <f t="shared" si="7"/>
        <v/>
      </c>
      <c r="D65" s="36"/>
      <c r="E65" s="26" t="str">
        <f t="shared" si="8"/>
        <v>Payment Processing</v>
      </c>
      <c r="F65" s="25"/>
      <c r="G65" s="54" t="str">
        <f t="shared" si="9"/>
        <v/>
      </c>
      <c r="H65" s="37"/>
      <c r="I65" s="13"/>
      <c r="J65" s="13"/>
      <c r="K65" s="13"/>
      <c r="L65" s="13"/>
      <c r="M65" s="13"/>
      <c r="N65" s="1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1" t="s">
        <v>57</v>
      </c>
      <c r="B66" s="25"/>
      <c r="C66" s="54" t="str">
        <f t="shared" si="7"/>
        <v/>
      </c>
      <c r="D66" s="36"/>
      <c r="E66" s="26" t="str">
        <f t="shared" si="8"/>
        <v>Culture Events</v>
      </c>
      <c r="F66" s="25"/>
      <c r="G66" s="54" t="str">
        <f t="shared" si="9"/>
        <v/>
      </c>
      <c r="H66" s="37"/>
      <c r="I66" s="13"/>
      <c r="J66" s="13"/>
      <c r="K66" s="13"/>
      <c r="L66" s="13"/>
      <c r="M66" s="13"/>
      <c r="N66" s="1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1" t="s">
        <v>58</v>
      </c>
      <c r="B67" s="25"/>
      <c r="C67" s="54" t="str">
        <f t="shared" si="7"/>
        <v/>
      </c>
      <c r="D67" s="36"/>
      <c r="E67" s="26" t="str">
        <f t="shared" si="8"/>
        <v>Warranty Wark</v>
      </c>
      <c r="F67" s="25"/>
      <c r="G67" s="54" t="str">
        <f t="shared" si="9"/>
        <v/>
      </c>
      <c r="H67" s="37"/>
      <c r="I67" s="13"/>
      <c r="J67" s="13"/>
      <c r="K67" s="13"/>
      <c r="L67" s="13"/>
      <c r="M67" s="13"/>
      <c r="N67" s="1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1" t="s">
        <v>14</v>
      </c>
      <c r="B68" s="22"/>
      <c r="C68" s="55" t="str">
        <f t="shared" si="7"/>
        <v/>
      </c>
      <c r="D68" s="36"/>
      <c r="E68" s="26" t="str">
        <f t="shared" si="8"/>
        <v>Misc </v>
      </c>
      <c r="F68" s="22"/>
      <c r="G68" s="55" t="str">
        <f t="shared" si="9"/>
        <v/>
      </c>
      <c r="H68" s="37"/>
      <c r="I68" s="13"/>
      <c r="J68" s="13"/>
      <c r="K68" s="13"/>
      <c r="L68" s="13"/>
      <c r="M68" s="13"/>
      <c r="N68" s="1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26"/>
      <c r="B69" s="35"/>
      <c r="C69" s="35"/>
      <c r="D69" s="49"/>
      <c r="E69" s="26"/>
      <c r="F69" s="35"/>
      <c r="G69" s="35"/>
      <c r="H69" s="50"/>
      <c r="I69" s="13"/>
      <c r="J69" s="13"/>
      <c r="K69" s="13"/>
      <c r="L69" s="13"/>
      <c r="M69" s="13"/>
      <c r="N69" s="1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7" t="s">
        <v>59</v>
      </c>
      <c r="B70" s="18"/>
      <c r="C70" s="56"/>
      <c r="D70" s="49"/>
      <c r="E70" s="51" t="s">
        <v>59</v>
      </c>
      <c r="F70" s="18"/>
      <c r="G70" s="18"/>
      <c r="H70" s="50"/>
      <c r="I70" s="13"/>
      <c r="J70" s="13"/>
      <c r="K70" s="13"/>
      <c r="L70" s="13"/>
      <c r="M70" s="13"/>
      <c r="N70" s="1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26" t="s">
        <v>60</v>
      </c>
      <c r="B71" s="22"/>
      <c r="C71" s="39" t="str">
        <f t="shared" ref="C71:C86" si="10">IFERROR(B71/$D$12,"")</f>
        <v/>
      </c>
      <c r="D71" s="49"/>
      <c r="E71" s="26" t="str">
        <f t="shared" ref="E71:E86" si="11">A71</f>
        <v>Branding</v>
      </c>
      <c r="F71" s="22"/>
      <c r="G71" s="39" t="str">
        <f t="shared" ref="G71:G86" si="12">IFERROR(F71/$H$12,"")</f>
        <v/>
      </c>
      <c r="H71" s="50"/>
      <c r="I71" s="13"/>
      <c r="J71" s="13"/>
      <c r="K71" s="13"/>
      <c r="L71" s="13"/>
      <c r="M71" s="13"/>
      <c r="N71" s="1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26" t="s">
        <v>61</v>
      </c>
      <c r="B72" s="22"/>
      <c r="C72" s="40" t="str">
        <f t="shared" si="10"/>
        <v/>
      </c>
      <c r="D72" s="49"/>
      <c r="E72" s="26" t="str">
        <f t="shared" si="11"/>
        <v>Networking and Associations</v>
      </c>
      <c r="F72" s="22"/>
      <c r="G72" s="40" t="str">
        <f t="shared" si="12"/>
        <v/>
      </c>
      <c r="H72" s="50"/>
      <c r="I72" s="13"/>
      <c r="J72" s="13"/>
      <c r="K72" s="13"/>
      <c r="L72" s="13"/>
      <c r="M72" s="13"/>
      <c r="N72" s="1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26" t="s">
        <v>62</v>
      </c>
      <c r="B73" s="22"/>
      <c r="C73" s="40" t="str">
        <f t="shared" si="10"/>
        <v/>
      </c>
      <c r="D73" s="49"/>
      <c r="E73" s="26" t="str">
        <f t="shared" si="11"/>
        <v>Homeshows</v>
      </c>
      <c r="F73" s="22"/>
      <c r="G73" s="40" t="str">
        <f t="shared" si="12"/>
        <v/>
      </c>
      <c r="H73" s="50"/>
      <c r="I73" s="13"/>
      <c r="J73" s="13"/>
      <c r="K73" s="13"/>
      <c r="L73" s="13"/>
      <c r="M73" s="13"/>
      <c r="N73" s="1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26" t="s">
        <v>63</v>
      </c>
      <c r="B74" s="22"/>
      <c r="C74" s="40" t="str">
        <f t="shared" si="10"/>
        <v/>
      </c>
      <c r="D74" s="49"/>
      <c r="E74" s="26" t="str">
        <f t="shared" si="11"/>
        <v>Client Events</v>
      </c>
      <c r="F74" s="22"/>
      <c r="G74" s="40" t="str">
        <f t="shared" si="12"/>
        <v/>
      </c>
      <c r="H74" s="50"/>
      <c r="I74" s="13"/>
      <c r="J74" s="13"/>
      <c r="K74" s="13"/>
      <c r="L74" s="13"/>
      <c r="M74" s="13"/>
      <c r="N74" s="1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26" t="s">
        <v>64</v>
      </c>
      <c r="B75" s="22"/>
      <c r="C75" s="40" t="str">
        <f t="shared" si="10"/>
        <v/>
      </c>
      <c r="D75" s="49"/>
      <c r="E75" s="26" t="str">
        <f t="shared" si="11"/>
        <v>Digital Marketing Contractor</v>
      </c>
      <c r="F75" s="22"/>
      <c r="G75" s="40" t="str">
        <f t="shared" si="12"/>
        <v/>
      </c>
      <c r="H75" s="50"/>
      <c r="I75" s="13"/>
      <c r="J75" s="13"/>
      <c r="K75" s="13"/>
      <c r="L75" s="13"/>
      <c r="M75" s="13"/>
      <c r="N75" s="1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26" t="s">
        <v>65</v>
      </c>
      <c r="B76" s="22"/>
      <c r="C76" s="40" t="str">
        <f t="shared" si="10"/>
        <v/>
      </c>
      <c r="D76" s="49"/>
      <c r="E76" s="26" t="str">
        <f t="shared" si="11"/>
        <v>Digital Marketing Adspend</v>
      </c>
      <c r="F76" s="22"/>
      <c r="G76" s="40" t="str">
        <f t="shared" si="12"/>
        <v/>
      </c>
      <c r="H76" s="50"/>
      <c r="I76" s="13"/>
      <c r="J76" s="13"/>
      <c r="K76" s="13"/>
      <c r="L76" s="13"/>
      <c r="M76" s="13"/>
      <c r="N76" s="1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26" t="s">
        <v>66</v>
      </c>
      <c r="B77" s="22"/>
      <c r="C77" s="40" t="str">
        <f t="shared" si="10"/>
        <v/>
      </c>
      <c r="D77" s="49"/>
      <c r="E77" s="26" t="str">
        <f t="shared" si="11"/>
        <v>Referral Program</v>
      </c>
      <c r="F77" s="22"/>
      <c r="G77" s="40" t="str">
        <f t="shared" si="12"/>
        <v/>
      </c>
      <c r="H77" s="50"/>
      <c r="I77" s="13"/>
      <c r="J77" s="13"/>
      <c r="K77" s="13"/>
      <c r="L77" s="13"/>
      <c r="M77" s="13"/>
      <c r="N77" s="1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26" t="s">
        <v>67</v>
      </c>
      <c r="B78" s="22"/>
      <c r="C78" s="40" t="str">
        <f t="shared" si="10"/>
        <v/>
      </c>
      <c r="D78" s="49"/>
      <c r="E78" s="26" t="str">
        <f t="shared" si="11"/>
        <v>Clothing</v>
      </c>
      <c r="F78" s="22"/>
      <c r="G78" s="40" t="str">
        <f t="shared" si="12"/>
        <v/>
      </c>
      <c r="H78" s="50"/>
      <c r="I78" s="13"/>
      <c r="J78" s="13"/>
      <c r="K78" s="13"/>
      <c r="L78" s="13"/>
      <c r="M78" s="13"/>
      <c r="N78" s="1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26" t="s">
        <v>68</v>
      </c>
      <c r="B79" s="22"/>
      <c r="C79" s="40" t="str">
        <f t="shared" si="10"/>
        <v/>
      </c>
      <c r="D79" s="49"/>
      <c r="E79" s="26" t="str">
        <f t="shared" si="11"/>
        <v>Cold Calling</v>
      </c>
      <c r="F79" s="22"/>
      <c r="G79" s="40" t="str">
        <f t="shared" si="12"/>
        <v/>
      </c>
      <c r="H79" s="50"/>
      <c r="I79" s="13"/>
      <c r="J79" s="13"/>
      <c r="K79" s="13"/>
      <c r="L79" s="13"/>
      <c r="M79" s="13"/>
      <c r="N79" s="1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26" t="s">
        <v>69</v>
      </c>
      <c r="B80" s="22"/>
      <c r="C80" s="40" t="str">
        <f t="shared" si="10"/>
        <v/>
      </c>
      <c r="D80" s="49"/>
      <c r="E80" s="26" t="str">
        <f t="shared" si="11"/>
        <v>Telemarketing</v>
      </c>
      <c r="F80" s="22"/>
      <c r="G80" s="40" t="str">
        <f t="shared" si="12"/>
        <v/>
      </c>
      <c r="H80" s="50"/>
      <c r="I80" s="13"/>
      <c r="J80" s="13"/>
      <c r="K80" s="13"/>
      <c r="L80" s="13"/>
      <c r="M80" s="13"/>
      <c r="N80" s="1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26" t="s">
        <v>70</v>
      </c>
      <c r="B81" s="22"/>
      <c r="C81" s="40" t="str">
        <f t="shared" si="10"/>
        <v/>
      </c>
      <c r="D81" s="49"/>
      <c r="E81" s="26" t="str">
        <f t="shared" si="11"/>
        <v>Flyer Printing</v>
      </c>
      <c r="F81" s="22"/>
      <c r="G81" s="40" t="str">
        <f t="shared" si="12"/>
        <v/>
      </c>
      <c r="H81" s="50"/>
      <c r="I81" s="13"/>
      <c r="J81" s="13"/>
      <c r="K81" s="13"/>
      <c r="L81" s="13"/>
      <c r="M81" s="13"/>
      <c r="N81" s="1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26" t="s">
        <v>71</v>
      </c>
      <c r="B82" s="22"/>
      <c r="C82" s="40" t="str">
        <f t="shared" si="10"/>
        <v/>
      </c>
      <c r="D82" s="13"/>
      <c r="E82" s="26" t="str">
        <f t="shared" si="11"/>
        <v>Fyler Delivery</v>
      </c>
      <c r="F82" s="22"/>
      <c r="G82" s="40" t="str">
        <f t="shared" si="12"/>
        <v/>
      </c>
      <c r="H82" s="24"/>
      <c r="I82" s="13"/>
      <c r="J82" s="13"/>
      <c r="K82" s="13"/>
      <c r="L82" s="13"/>
      <c r="M82" s="13"/>
      <c r="N82" s="1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26" t="s">
        <v>72</v>
      </c>
      <c r="B83" s="22"/>
      <c r="C83" s="40" t="str">
        <f t="shared" si="10"/>
        <v/>
      </c>
      <c r="D83" s="13"/>
      <c r="E83" s="26" t="str">
        <f t="shared" si="11"/>
        <v>Door Hangers</v>
      </c>
      <c r="F83" s="22"/>
      <c r="G83" s="40" t="str">
        <f t="shared" si="12"/>
        <v/>
      </c>
      <c r="H83" s="24"/>
      <c r="I83" s="13"/>
      <c r="J83" s="13"/>
      <c r="K83" s="13"/>
      <c r="L83" s="13"/>
      <c r="M83" s="13"/>
      <c r="N83" s="1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26" t="s">
        <v>73</v>
      </c>
      <c r="B84" s="22"/>
      <c r="C84" s="40" t="str">
        <f t="shared" si="10"/>
        <v/>
      </c>
      <c r="D84" s="13"/>
      <c r="E84" s="26" t="str">
        <f t="shared" si="11"/>
        <v>Signs</v>
      </c>
      <c r="F84" s="22"/>
      <c r="G84" s="40" t="str">
        <f t="shared" si="12"/>
        <v/>
      </c>
      <c r="H84" s="24"/>
      <c r="I84" s="13"/>
      <c r="J84" s="13"/>
      <c r="K84" s="13"/>
      <c r="L84" s="13"/>
      <c r="M84" s="13"/>
      <c r="N84" s="1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26" t="s">
        <v>74</v>
      </c>
      <c r="B85" s="22"/>
      <c r="C85" s="40" t="str">
        <f t="shared" si="10"/>
        <v/>
      </c>
      <c r="D85" s="13"/>
      <c r="E85" s="26" t="str">
        <f t="shared" si="11"/>
        <v>Business Cards</v>
      </c>
      <c r="F85" s="22"/>
      <c r="G85" s="40" t="str">
        <f t="shared" si="12"/>
        <v/>
      </c>
      <c r="H85" s="24"/>
      <c r="I85" s="13"/>
      <c r="J85" s="13"/>
      <c r="K85" s="13"/>
      <c r="L85" s="13"/>
      <c r="M85" s="13"/>
      <c r="N85" s="1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26" t="s">
        <v>75</v>
      </c>
      <c r="B86" s="22"/>
      <c r="C86" s="41" t="str">
        <f t="shared" si="10"/>
        <v/>
      </c>
      <c r="D86" s="13"/>
      <c r="E86" s="26" t="str">
        <f t="shared" si="11"/>
        <v>Misc 1</v>
      </c>
      <c r="F86" s="22"/>
      <c r="G86" s="41" t="str">
        <f t="shared" si="12"/>
        <v/>
      </c>
      <c r="H86" s="24"/>
      <c r="I86" s="13"/>
      <c r="J86" s="13"/>
      <c r="K86" s="13"/>
      <c r="L86" s="13"/>
      <c r="M86" s="13"/>
      <c r="N86" s="1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26"/>
      <c r="B87" s="13"/>
      <c r="C87" s="13"/>
      <c r="D87" s="13"/>
      <c r="E87" s="26"/>
      <c r="F87" s="13"/>
      <c r="G87" s="13"/>
      <c r="H87" s="24"/>
      <c r="I87" s="13"/>
      <c r="J87" s="13"/>
      <c r="K87" s="13"/>
      <c r="L87" s="13"/>
      <c r="M87" s="13"/>
      <c r="N87" s="1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26"/>
      <c r="B88" s="13"/>
      <c r="C88" s="13"/>
      <c r="D88" s="28" t="s">
        <v>76</v>
      </c>
      <c r="E88" s="57"/>
      <c r="F88" s="13"/>
      <c r="G88" s="13"/>
      <c r="H88" s="58" t="s">
        <v>76</v>
      </c>
      <c r="I88" s="13"/>
      <c r="J88" s="13"/>
      <c r="K88" s="13"/>
      <c r="L88" s="13"/>
      <c r="M88" s="13"/>
      <c r="N88" s="1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26"/>
      <c r="B89" s="13"/>
      <c r="C89" s="13"/>
      <c r="D89" s="33">
        <f>SUM(B71:B86)</f>
        <v>0</v>
      </c>
      <c r="E89" s="26"/>
      <c r="F89" s="13"/>
      <c r="G89" s="13"/>
      <c r="H89" s="31">
        <f>SUM(F71:F86)</f>
        <v>0</v>
      </c>
      <c r="I89" s="13"/>
      <c r="J89" s="13"/>
      <c r="K89" s="13"/>
      <c r="L89" s="13"/>
      <c r="M89" s="13"/>
      <c r="N89" s="1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26"/>
      <c r="B90" s="13"/>
      <c r="C90" s="13"/>
      <c r="D90" s="13"/>
      <c r="E90" s="26"/>
      <c r="F90" s="13"/>
      <c r="G90" s="13"/>
      <c r="H90" s="24"/>
      <c r="I90" s="13"/>
      <c r="J90" s="13"/>
      <c r="K90" s="13"/>
      <c r="L90" s="13"/>
      <c r="M90" s="13"/>
      <c r="N90" s="1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26"/>
      <c r="B91" s="49"/>
      <c r="C91" s="49"/>
      <c r="D91" s="28" t="s">
        <v>77</v>
      </c>
      <c r="E91" s="26"/>
      <c r="F91" s="49"/>
      <c r="G91" s="49"/>
      <c r="H91" s="29" t="s">
        <v>77</v>
      </c>
      <c r="I91" s="13"/>
      <c r="J91" s="13"/>
      <c r="K91" s="13"/>
      <c r="L91" s="13"/>
      <c r="M91" s="13"/>
      <c r="N91" s="1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7" t="s">
        <v>78</v>
      </c>
      <c r="B92" s="59">
        <f>SUM(B30:B86)</f>
        <v>0</v>
      </c>
      <c r="C92" s="60" t="str">
        <f>IFERROR(B92/$D$12,"")</f>
        <v/>
      </c>
      <c r="D92" s="33">
        <f>B92</f>
        <v>0</v>
      </c>
      <c r="E92" s="17" t="s">
        <v>78</v>
      </c>
      <c r="F92" s="59">
        <f>SUM(F30:F86)</f>
        <v>0</v>
      </c>
      <c r="G92" s="60" t="str">
        <f>IFERROR(F92/$H$12,"")</f>
        <v/>
      </c>
      <c r="H92" s="31">
        <f>F92</f>
        <v>0</v>
      </c>
      <c r="I92" s="13"/>
      <c r="J92" s="13"/>
      <c r="K92" s="13"/>
      <c r="L92" s="13"/>
      <c r="M92" s="13"/>
      <c r="N92" s="1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26"/>
      <c r="B93" s="20"/>
      <c r="C93" s="20"/>
      <c r="D93" s="36"/>
      <c r="E93" s="26"/>
      <c r="F93" s="20"/>
      <c r="G93" s="20"/>
      <c r="H93" s="37"/>
      <c r="I93" s="13"/>
      <c r="J93" s="13"/>
      <c r="K93" s="13"/>
      <c r="L93" s="13"/>
      <c r="M93" s="13"/>
      <c r="N93" s="1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26"/>
      <c r="B94" s="20"/>
      <c r="C94" s="20"/>
      <c r="D94" s="61" t="s">
        <v>79</v>
      </c>
      <c r="E94" s="26"/>
      <c r="F94" s="20"/>
      <c r="G94" s="20"/>
      <c r="H94" s="62" t="s">
        <v>79</v>
      </c>
      <c r="I94" s="13"/>
      <c r="J94" s="13"/>
      <c r="K94" s="13"/>
      <c r="L94" s="13"/>
      <c r="M94" s="13"/>
      <c r="N94" s="1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26"/>
      <c r="B95" s="20"/>
      <c r="C95" s="20"/>
      <c r="D95" s="63">
        <f>D12-D21-D92</f>
        <v>0</v>
      </c>
      <c r="E95" s="26"/>
      <c r="F95" s="20"/>
      <c r="G95" s="20"/>
      <c r="H95" s="63">
        <f>IFERROR(H12-H21-H92,"")</f>
        <v>0</v>
      </c>
      <c r="I95" s="13"/>
      <c r="J95" s="13"/>
      <c r="K95" s="13"/>
      <c r="L95" s="13"/>
      <c r="M95" s="13"/>
      <c r="N95" s="1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26"/>
      <c r="B96" s="20"/>
      <c r="C96" s="20"/>
      <c r="D96" s="64" t="str">
        <f>IFERROR(D95/D12,"")</f>
        <v/>
      </c>
      <c r="E96" s="26"/>
      <c r="F96" s="20"/>
      <c r="G96" s="20"/>
      <c r="H96" s="64" t="str">
        <f>IFERROR(H95/H12,"")</f>
        <v/>
      </c>
      <c r="I96" s="13"/>
      <c r="J96" s="13"/>
      <c r="K96" s="13"/>
      <c r="L96" s="13"/>
      <c r="M96" s="13"/>
      <c r="N96" s="1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1"/>
      <c r="B97" s="13"/>
      <c r="C97" s="13"/>
      <c r="D97" s="13"/>
      <c r="E97" s="11"/>
      <c r="F97" s="13"/>
      <c r="G97" s="13"/>
      <c r="H97" s="24"/>
      <c r="I97" s="13"/>
      <c r="J97" s="13"/>
      <c r="K97" s="13"/>
      <c r="L97" s="13"/>
      <c r="M97" s="13"/>
      <c r="N97" s="1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65"/>
      <c r="B98" s="66"/>
      <c r="C98" s="66"/>
      <c r="D98" s="66"/>
      <c r="E98" s="65"/>
      <c r="F98" s="66"/>
      <c r="G98" s="66"/>
      <c r="H98" s="67"/>
      <c r="I98" s="13"/>
      <c r="J98" s="13"/>
      <c r="K98" s="13"/>
      <c r="L98" s="13"/>
      <c r="M98" s="13"/>
      <c r="N98" s="1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68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1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1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1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1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1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1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1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1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1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1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1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1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1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1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1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1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1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1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1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1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1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1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1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1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1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1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1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1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1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1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1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1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1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1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1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1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1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1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1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1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1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1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1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1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1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1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1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1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1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1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1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1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1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1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1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1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1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1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1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1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1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1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1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1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1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1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1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1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1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1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1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1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1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1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4:H4"/>
    <mergeCell ref="A5:D5"/>
    <mergeCell ref="E5:H5"/>
    <mergeCell ref="F6:G6"/>
  </mergeCells>
  <printOptions/>
  <pageMargins bottom="0.75" footer="0.0" header="0.0" left="0.7" right="0.7" top="0.75"/>
  <pageSetup orientation="portrait"/>
  <drawing r:id="rId1"/>
</worksheet>
</file>